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64011"/>
  <bookViews>
    <workbookView xWindow="0" yWindow="0" windowWidth="13305" windowHeight="10935"/>
  </bookViews>
  <sheets>
    <sheet name="Template" sheetId="2" r:id="rId1"/>
    <sheet name="Sample" sheetId="1" r:id="rId2"/>
  </sheets>
  <definedNames>
    <definedName name="_xlnm.Print_Area" localSheetId="1">Sample!$A$1:$K$52</definedName>
    <definedName name="_xlnm.Print_Area" localSheetId="0">Template!$A$1:$K$52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  <c r="H20" i="2"/>
  <c r="J20" i="2"/>
  <c r="K24" i="2"/>
  <c r="K25" i="2"/>
  <c r="F26" i="2"/>
  <c r="H26" i="2"/>
  <c r="J26" i="2"/>
  <c r="K28" i="2"/>
  <c r="K29" i="2"/>
  <c r="K30" i="2"/>
  <c r="F31" i="2"/>
  <c r="H31" i="2"/>
  <c r="J31" i="2"/>
  <c r="K33" i="2"/>
  <c r="K34" i="2"/>
  <c r="K35" i="2"/>
  <c r="F36" i="2"/>
  <c r="H36" i="2"/>
  <c r="J36" i="2"/>
  <c r="K38" i="2"/>
  <c r="K39" i="2"/>
  <c r="K40" i="2"/>
  <c r="F41" i="2"/>
  <c r="H41" i="2"/>
  <c r="K41" i="2" s="1"/>
  <c r="J41" i="2"/>
  <c r="K31" i="2" l="1"/>
  <c r="F43" i="2"/>
  <c r="F45" i="2" s="1"/>
  <c r="J43" i="2"/>
  <c r="K36" i="2"/>
  <c r="K26" i="2"/>
  <c r="H43" i="2"/>
  <c r="K43" i="1"/>
  <c r="J20" i="1"/>
  <c r="H45" i="2" l="1"/>
  <c r="K43" i="2"/>
  <c r="H26" i="1"/>
  <c r="F45" i="1"/>
  <c r="F43" i="1"/>
  <c r="J43" i="1"/>
  <c r="K41" i="1"/>
  <c r="J41" i="1"/>
  <c r="H41" i="1"/>
  <c r="F41" i="1"/>
  <c r="J36" i="1"/>
  <c r="H36" i="1"/>
  <c r="F36" i="1"/>
  <c r="J31" i="1"/>
  <c r="H31" i="1"/>
  <c r="K31" i="1" s="1"/>
  <c r="F31" i="1"/>
  <c r="K25" i="1"/>
  <c r="K24" i="1"/>
  <c r="J26" i="1"/>
  <c r="F26" i="1"/>
  <c r="H20" i="1"/>
  <c r="K36" i="1" l="1"/>
  <c r="H43" i="1"/>
  <c r="K26" i="1"/>
  <c r="H45" i="1" l="1"/>
  <c r="K40" i="1" l="1"/>
  <c r="K39" i="1"/>
  <c r="K38" i="1"/>
  <c r="K35" i="1"/>
  <c r="K34" i="1"/>
  <c r="K33" i="1"/>
  <c r="K30" i="1"/>
  <c r="K29" i="1"/>
  <c r="K28" i="1"/>
  <c r="F20" i="1" l="1"/>
</calcChain>
</file>

<file path=xl/comments1.xml><?xml version="1.0" encoding="utf-8"?>
<comments xmlns="http://schemas.openxmlformats.org/spreadsheetml/2006/main">
  <authors>
    <author>作者</author>
  </authors>
  <commentList>
    <comment ref="H13" authorId="0" shapeId="0">
      <text>
        <r>
          <rPr>
            <b/>
            <sz val="11"/>
            <color indexed="81"/>
            <rFont val="Times New Roman"/>
            <family val="1"/>
          </rPr>
          <t xml:space="preserve">The cumulative actual year-to-date figures means the cumulative actual since the commencement date of the project to the end of current reporting period
</t>
        </r>
      </text>
    </comment>
    <comment ref="J14" authorId="0" shapeId="0">
      <text>
        <r>
          <rPr>
            <b/>
            <sz val="11"/>
            <color indexed="81"/>
            <rFont val="Times New Roman"/>
            <family val="1"/>
          </rPr>
          <t>Please report the amount as shown in the Approved Budget for the Project</t>
        </r>
        <r>
          <rPr>
            <sz val="11"/>
            <color indexed="81"/>
            <rFont val="Times New Roman"/>
            <family val="1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7" authorId="0" shapeId="0">
      <text>
        <r>
          <rPr>
            <b/>
            <sz val="11"/>
            <color indexed="81"/>
            <rFont val="Times New Roman"/>
            <family val="1"/>
          </rPr>
          <t>Please report the amount of grant received from LCF during the current reporting period</t>
        </r>
      </text>
    </comment>
  </commentList>
</comments>
</file>

<file path=xl/sharedStrings.xml><?xml version="1.0" encoding="utf-8"?>
<sst xmlns="http://schemas.openxmlformats.org/spreadsheetml/2006/main" count="124" uniqueCount="99">
  <si>
    <t>Project Title</t>
    <phoneticPr fontId="1" type="noConversion"/>
  </si>
  <si>
    <t>Date of Approval</t>
    <phoneticPr fontId="1" type="noConversion"/>
  </si>
  <si>
    <t>:</t>
    <phoneticPr fontId="1" type="noConversion"/>
  </si>
  <si>
    <t>:</t>
    <phoneticPr fontId="1" type="noConversion"/>
  </si>
  <si>
    <t>Amount of Approved Grant</t>
    <phoneticPr fontId="1" type="noConversion"/>
  </si>
  <si>
    <t>:</t>
    <phoneticPr fontId="1" type="noConversion"/>
  </si>
  <si>
    <t>Income</t>
    <phoneticPr fontId="1" type="noConversion"/>
  </si>
  <si>
    <t>Total Income</t>
    <phoneticPr fontId="1" type="noConversion"/>
  </si>
  <si>
    <t>Current Period</t>
  </si>
  <si>
    <t>HK$</t>
    <phoneticPr fontId="1" type="noConversion"/>
  </si>
  <si>
    <t>[XYZ PROJECT]</t>
    <phoneticPr fontId="1" type="noConversion"/>
  </si>
  <si>
    <t>Expenditure</t>
    <phoneticPr fontId="1" type="noConversion"/>
  </si>
  <si>
    <t>Total Expenditure</t>
    <phoneticPr fontId="1" type="noConversion"/>
  </si>
  <si>
    <t>Surplus/(Deficit)</t>
    <phoneticPr fontId="1" type="noConversion"/>
  </si>
  <si>
    <t>Statement of Income and Expenditure</t>
    <phoneticPr fontId="1" type="noConversion"/>
  </si>
  <si>
    <t>Name of Grantee</t>
    <phoneticPr fontId="1" type="noConversion"/>
  </si>
  <si>
    <t>[ABC Organisation]</t>
    <phoneticPr fontId="1" type="noConversion"/>
  </si>
  <si>
    <t>Project Period</t>
    <phoneticPr fontId="1" type="noConversion"/>
  </si>
  <si>
    <t>From 1 October 2021 to 30 September 2023</t>
    <phoneticPr fontId="1" type="noConversion"/>
  </si>
  <si>
    <t>Current Reporting Period</t>
    <phoneticPr fontId="1" type="noConversion"/>
  </si>
  <si>
    <t>Spending Position</t>
    <phoneticPr fontId="1" type="noConversion"/>
  </si>
  <si>
    <t xml:space="preserve">Actual    </t>
    <phoneticPr fontId="1" type="noConversion"/>
  </si>
  <si>
    <t>Cumulative Actual as % of Total Approved Budget      (A/B x 100%)</t>
    <phoneticPr fontId="1" type="noConversion"/>
  </si>
  <si>
    <t>Actual                                       (A)</t>
    <phoneticPr fontId="1" type="noConversion"/>
  </si>
  <si>
    <t>Total Approved Budget                     (B)</t>
    <phoneticPr fontId="1" type="noConversion"/>
  </si>
  <si>
    <t>Cumulative Actual   Year-to-date</t>
    <phoneticPr fontId="1" type="noConversion"/>
  </si>
  <si>
    <t>(%)</t>
    <phoneticPr fontId="1" type="noConversion"/>
  </si>
  <si>
    <t>Remark:</t>
    <phoneticPr fontId="1" type="noConversion"/>
  </si>
  <si>
    <t>Pursuant to the project agreement dated DD/MM/YYYY made between the Government of the Hong Kong Special Administrative Region and [ABC Organisation] and the Guide to Application for Lantau Conservation Fund – Conservation and Related Projects in respect of the [XYZ project] funded by the Lantau Conservation Fund, the above Statement of Income and Expenditure was prepared from the books and records of [ABC Organisation] and has complied with, in all material respects, the requirements set in the above-mentioned project agreement.</t>
    <phoneticPr fontId="1" type="noConversion"/>
  </si>
  <si>
    <t>Grant from Lantau Conservation Fund</t>
    <phoneticPr fontId="1" type="noConversion"/>
  </si>
  <si>
    <t>Bank interest</t>
    <phoneticPr fontId="1" type="noConversion"/>
  </si>
  <si>
    <t>Prjoect Staff Cost</t>
    <phoneticPr fontId="1" type="noConversion"/>
  </si>
  <si>
    <t>Project Manager</t>
    <phoneticPr fontId="1" type="noConversion"/>
  </si>
  <si>
    <t>Project Assistant</t>
    <phoneticPr fontId="1" type="noConversion"/>
  </si>
  <si>
    <t>Publicity</t>
    <phoneticPr fontId="1" type="noConversion"/>
  </si>
  <si>
    <t>Design fee</t>
    <phoneticPr fontId="1" type="noConversion"/>
  </si>
  <si>
    <t>Workshops</t>
    <phoneticPr fontId="1" type="noConversion"/>
  </si>
  <si>
    <t>Exhibition</t>
    <phoneticPr fontId="1" type="noConversion"/>
  </si>
  <si>
    <t>Insurance for third party liabilities</t>
    <phoneticPr fontId="1" type="noConversion"/>
  </si>
  <si>
    <t>Survey</t>
    <phoneticPr fontId="1" type="noConversion"/>
  </si>
  <si>
    <t>Equipment</t>
    <phoneticPr fontId="1" type="noConversion"/>
  </si>
  <si>
    <t>Local transportation costs</t>
    <phoneticPr fontId="1" type="noConversion"/>
  </si>
  <si>
    <t>Administrative and overhead costs</t>
    <phoneticPr fontId="1" type="noConversion"/>
  </si>
  <si>
    <t>Accounting and auditing fees</t>
    <phoneticPr fontId="1" type="noConversion"/>
  </si>
  <si>
    <t>Entry Fee</t>
    <phoneticPr fontId="1" type="noConversion"/>
  </si>
  <si>
    <t>Sub-total</t>
    <phoneticPr fontId="1" type="noConversion"/>
  </si>
  <si>
    <t>Conservation Management Measures</t>
    <phoneticPr fontId="1" type="noConversion"/>
  </si>
  <si>
    <t>General expenses</t>
    <phoneticPr fontId="1" type="noConversion"/>
  </si>
  <si>
    <t>1 April 2022 to 30 September 2022</t>
  </si>
  <si>
    <t>N.A.</t>
    <phoneticPr fontId="1" type="noConversion"/>
  </si>
  <si>
    <r>
      <t>The Person-in-charge or Project Leader of the Grantee is required to attach this Statement of Income and Expenditure</t>
    </r>
    <r>
      <rPr>
        <b/>
        <vertAlign val="superscript"/>
        <sz val="14"/>
        <color theme="1"/>
        <rFont val="Times New Roman"/>
        <family val="1"/>
      </rPr>
      <t>(please see remark)</t>
    </r>
    <r>
      <rPr>
        <b/>
        <sz val="14"/>
        <color theme="1"/>
        <rFont val="Times New Roman"/>
        <family val="1"/>
      </rPr>
      <t xml:space="preserve"> to the Progress Report of the same reporting period for submission to the Secretariat of Lantau Conservation Fund Advisory Committee. </t>
    </r>
  </si>
  <si>
    <t>Pursuant to the project agreement dated DD/MM/YYYY made between the Government of the Hong Kong Special Administrative Region and [ABC Organisation] and the Guide to Application for Lantau Conservation Fund – Conservation and Related Projects in respect of the [XYZ project] funded by the Lantau Conservation Fund, the above Statement of Income and Expenditure was prepared from the books and records of [ABC Organisation] and has complied with, in all material respects, the requirements set in the above-mentioned project agreement.</t>
    <phoneticPr fontId="1" type="noConversion"/>
  </si>
  <si>
    <t>Remark:</t>
    <phoneticPr fontId="1" type="noConversion"/>
  </si>
  <si>
    <t>Surplus/(Deficit)</t>
    <phoneticPr fontId="1" type="noConversion"/>
  </si>
  <si>
    <t>Total Expenditure</t>
    <phoneticPr fontId="1" type="noConversion"/>
  </si>
  <si>
    <t>Item 4.3 Name</t>
  </si>
  <si>
    <t>Item 4.2 Name</t>
  </si>
  <si>
    <t>Item 4.1 Name</t>
    <phoneticPr fontId="1" type="noConversion"/>
  </si>
  <si>
    <t>Category 4</t>
    <phoneticPr fontId="1" type="noConversion"/>
  </si>
  <si>
    <t>Item 3.3 Name</t>
  </si>
  <si>
    <t>Item 3.2 Name</t>
  </si>
  <si>
    <t>Item 3.1 Name</t>
    <phoneticPr fontId="1" type="noConversion"/>
  </si>
  <si>
    <t>Category 3</t>
    <phoneticPr fontId="1" type="noConversion"/>
  </si>
  <si>
    <t>Item 2.3 Name</t>
  </si>
  <si>
    <t>Item 2.2 Name</t>
  </si>
  <si>
    <t>Item 2.1 Name</t>
    <phoneticPr fontId="1" type="noConversion"/>
  </si>
  <si>
    <t>Category 2</t>
    <phoneticPr fontId="1" type="noConversion"/>
  </si>
  <si>
    <t>Sub-total</t>
    <phoneticPr fontId="1" type="noConversion"/>
  </si>
  <si>
    <t>Item 1.2 Name</t>
  </si>
  <si>
    <t>Item 1.1 Name</t>
    <phoneticPr fontId="1" type="noConversion"/>
  </si>
  <si>
    <t>Category 1</t>
    <phoneticPr fontId="1" type="noConversion"/>
  </si>
  <si>
    <t>Expenditure</t>
    <phoneticPr fontId="1" type="noConversion"/>
  </si>
  <si>
    <t>Total Income</t>
    <phoneticPr fontId="1" type="noConversion"/>
  </si>
  <si>
    <t>Other income</t>
    <phoneticPr fontId="1" type="noConversion"/>
  </si>
  <si>
    <t>Bank interest</t>
    <phoneticPr fontId="1" type="noConversion"/>
  </si>
  <si>
    <t>Grant from Lantau Conservation Fund</t>
    <phoneticPr fontId="1" type="noConversion"/>
  </si>
  <si>
    <t>Income</t>
    <phoneticPr fontId="1" type="noConversion"/>
  </si>
  <si>
    <t>(%)</t>
    <phoneticPr fontId="1" type="noConversion"/>
  </si>
  <si>
    <t>HK$</t>
    <phoneticPr fontId="1" type="noConversion"/>
  </si>
  <si>
    <t>Cumulative Actual as % of Total Approved Budget      (A/B x 100%)</t>
    <phoneticPr fontId="1" type="noConversion"/>
  </si>
  <si>
    <t>Total Approved Budget                     (B)</t>
    <phoneticPr fontId="1" type="noConversion"/>
  </si>
  <si>
    <t>Actual                                       (A)</t>
    <phoneticPr fontId="1" type="noConversion"/>
  </si>
  <si>
    <t xml:space="preserve">Actual    </t>
    <phoneticPr fontId="1" type="noConversion"/>
  </si>
  <si>
    <t>Spending Position</t>
    <phoneticPr fontId="1" type="noConversion"/>
  </si>
  <si>
    <t>Cumulative Actual   Year-to-date</t>
    <phoneticPr fontId="1" type="noConversion"/>
  </si>
  <si>
    <t>1 April 2022 to 30 September 2022</t>
    <phoneticPr fontId="1" type="noConversion"/>
  </si>
  <si>
    <t>:</t>
    <phoneticPr fontId="1" type="noConversion"/>
  </si>
  <si>
    <t>Current Reporting Period</t>
    <phoneticPr fontId="1" type="noConversion"/>
  </si>
  <si>
    <t>From 1 October 2021 to 30 September 2023</t>
    <phoneticPr fontId="1" type="noConversion"/>
  </si>
  <si>
    <t>:</t>
    <phoneticPr fontId="1" type="noConversion"/>
  </si>
  <si>
    <t>Project Period</t>
    <phoneticPr fontId="1" type="noConversion"/>
  </si>
  <si>
    <t>Amount of Approved Grant</t>
    <phoneticPr fontId="1" type="noConversion"/>
  </si>
  <si>
    <t>:</t>
    <phoneticPr fontId="1" type="noConversion"/>
  </si>
  <si>
    <t>Date of Approval</t>
    <phoneticPr fontId="1" type="noConversion"/>
  </si>
  <si>
    <t>[XYZ PROJECT]</t>
    <phoneticPr fontId="1" type="noConversion"/>
  </si>
  <si>
    <t>Project Title</t>
    <phoneticPr fontId="1" type="noConversion"/>
  </si>
  <si>
    <t>[ABC Organisation]</t>
    <phoneticPr fontId="1" type="noConversion"/>
  </si>
  <si>
    <t>Name of Grantee</t>
    <phoneticPr fontId="1" type="noConversion"/>
  </si>
  <si>
    <t>Statement of Income and Expenditure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</si>
</sst>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HK$&quot;#,##0_);[Red]\(&quot;HK$&quot;#,##0\)"/>
    <numFmt numFmtId="164" formatCode="#,##0_ "/>
    <numFmt numFmtId="165" formatCode="0.0%"/>
  </numFmts>
  <fonts count="15">
    <font>
      <sz val="11"/>
      <color theme="1"/>
      <name val="Calibri"/>
      <family val="2"/>
      <scheme val="minor"/>
    </font>
    <font>
      <sz val="9"/>
      <name val="Calibri"/>
      <family val="3"/>
      <charset val="136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48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20"/>
      <color theme="1"/>
      <name val="Times New Roman"/>
      <family val="1"/>
    </font>
    <font>
      <b/>
      <sz val="16"/>
      <color theme="1"/>
      <name val="Times New Roman"/>
      <family val="1"/>
    </font>
    <font>
      <sz val="14"/>
      <color theme="1"/>
      <name val="Times New Roman"/>
      <family val="1"/>
    </font>
    <font>
      <b/>
      <vertAlign val="superscript"/>
      <sz val="14"/>
      <color theme="1"/>
      <name val="Times New Roman"/>
      <family val="1"/>
    </font>
    <font>
      <b/>
      <sz val="14"/>
      <color rgb="FFFF0000"/>
      <name val="Times New Roman"/>
      <family val="1"/>
    </font>
    <font>
      <b/>
      <sz val="11"/>
      <color indexed="81"/>
      <name val="Times New Roman"/>
      <family val="1"/>
    </font>
    <font>
      <sz val="11"/>
      <color indexed="81"/>
      <name val="Times New Roman"/>
      <family val="1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>
      <alignment vertical="center"/>
    </xf>
  </cellStyleXfs>
  <cellXfs count="5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/>
    <xf numFmtId="0" fontId="3" fillId="0" borderId="0" xfId="0" applyFont="1" applyBorder="1" applyAlignment="1">
      <alignment horizontal="center" wrapText="1"/>
    </xf>
    <xf numFmtId="164" fontId="3" fillId="0" borderId="0" xfId="0" applyNumberFormat="1" applyFont="1" applyBorder="1"/>
    <xf numFmtId="0" fontId="5" fillId="0" borderId="0" xfId="0" applyFont="1" applyBorder="1"/>
    <xf numFmtId="0" fontId="7" fillId="0" borderId="0" xfId="0" applyFont="1" applyBorder="1"/>
    <xf numFmtId="0" fontId="8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9" fillId="0" borderId="0" xfId="0" applyFont="1" applyBorder="1"/>
    <xf numFmtId="6" fontId="5" fillId="0" borderId="0" xfId="0" applyNumberFormat="1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6" fontId="5" fillId="0" borderId="0" xfId="0" applyNumberFormat="1" applyFont="1" applyBorder="1" applyAlignment="1">
      <alignment horizontal="left" wrapText="1"/>
    </xf>
    <xf numFmtId="0" fontId="3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3" fillId="2" borderId="2" xfId="0" applyFont="1" applyFill="1" applyBorder="1"/>
    <xf numFmtId="0" fontId="5" fillId="2" borderId="2" xfId="0" applyFont="1" applyFill="1" applyBorder="1"/>
    <xf numFmtId="0" fontId="3" fillId="2" borderId="2" xfId="0" applyFont="1" applyFill="1" applyBorder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5" fontId="3" fillId="0" borderId="2" xfId="1" applyNumberFormat="1" applyFont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/>
    <xf numFmtId="165" fontId="3" fillId="2" borderId="2" xfId="1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2" borderId="2" xfId="0" applyFont="1" applyFill="1" applyBorder="1" applyAlignment="1">
      <alignment horizontal="right"/>
    </xf>
    <xf numFmtId="0" fontId="6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6" fillId="0" borderId="2" xfId="0" applyFont="1" applyFill="1" applyBorder="1"/>
    <xf numFmtId="0" fontId="3" fillId="0" borderId="2" xfId="0" applyFont="1" applyFill="1" applyBorder="1"/>
    <xf numFmtId="0" fontId="5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wrapText="1"/>
    </xf>
    <xf numFmtId="14" fontId="5" fillId="0" borderId="0" xfId="0" applyNumberFormat="1" applyFont="1" applyBorder="1" applyAlignment="1">
      <alignment horizontal="left" wrapText="1"/>
    </xf>
    <xf numFmtId="0" fontId="3" fillId="0" borderId="0" xfId="0" applyFont="1" applyFill="1"/>
    <xf numFmtId="165" fontId="3" fillId="0" borderId="2" xfId="1" applyNumberFormat="1" applyFont="1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center"/>
    </xf>
    <xf numFmtId="0" fontId="11" fillId="0" borderId="0" xfId="0" applyFont="1" applyBorder="1"/>
    <xf numFmtId="6" fontId="11" fillId="0" borderId="0" xfId="0" applyNumberFormat="1" applyFont="1" applyBorder="1" applyAlignment="1">
      <alignment horizontal="left"/>
    </xf>
    <xf numFmtId="6" fontId="11" fillId="0" borderId="0" xfId="0" applyNumberFormat="1" applyFont="1" applyBorder="1" applyAlignment="1">
      <alignment horizontal="left" wrapText="1"/>
    </xf>
    <xf numFmtId="14" fontId="11" fillId="0" borderId="0" xfId="0" applyNumberFormat="1" applyFont="1" applyBorder="1" applyAlignment="1">
      <alignment horizontal="left" wrapText="1"/>
    </xf>
    <xf numFmtId="0" fontId="11" fillId="0" borderId="0" xfId="0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top" wrapText="1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62"/>
  <sheetViews>
    <sheetView tabSelected="1" view="pageLayout" zoomScaleNormal="100" zoomScaleSheetLayoutView="100" workbookViewId="0">
      <selection sqref="A1:K1"/>
    </sheetView>
  </sheetViews>
  <sheetFormatPr defaultRowHeight="15.75"/>
  <cols>
    <col min="1" max="1" width="4.7109375" style="31" customWidth="1"/>
    <col min="2" max="2" width="4.7109375" style="2" customWidth="1"/>
    <col min="3" max="3" width="33.85546875" style="1" customWidth="1"/>
    <col min="4" max="4" width="3.5703125" style="2" customWidth="1"/>
    <col min="5" max="5" width="3.7109375" style="1" customWidth="1"/>
    <col min="6" max="6" width="26.28515625" style="1" customWidth="1"/>
    <col min="7" max="7" width="8.7109375" style="1" customWidth="1"/>
    <col min="8" max="8" width="30.7109375" style="1" customWidth="1"/>
    <col min="9" max="9" width="8.7109375" style="1" customWidth="1"/>
    <col min="10" max="10" width="20.140625" style="1" customWidth="1"/>
    <col min="11" max="11" width="23.85546875" style="1" customWidth="1"/>
    <col min="12" max="16384" width="9.140625" style="1"/>
  </cols>
  <sheetData>
    <row r="1" spans="1:11" ht="66" customHeight="1">
      <c r="A1" s="51" t="s">
        <v>98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ht="21" customHeight="1">
      <c r="C2" s="40"/>
      <c r="D2" s="40"/>
      <c r="E2" s="40"/>
      <c r="F2" s="40"/>
      <c r="G2" s="40"/>
      <c r="H2" s="40"/>
      <c r="I2" s="40"/>
      <c r="J2" s="40"/>
      <c r="K2" s="40"/>
    </row>
    <row r="3" spans="1:11" ht="21" customHeight="1">
      <c r="A3" s="8" t="s">
        <v>97</v>
      </c>
      <c r="C3" s="8"/>
      <c r="D3" s="15" t="s">
        <v>89</v>
      </c>
      <c r="E3" s="13"/>
      <c r="F3" s="49" t="s">
        <v>96</v>
      </c>
      <c r="G3" s="4"/>
      <c r="H3" s="4"/>
    </row>
    <row r="4" spans="1:11" ht="21" customHeight="1">
      <c r="A4" s="8" t="s">
        <v>95</v>
      </c>
      <c r="C4" s="8"/>
      <c r="D4" s="15" t="s">
        <v>89</v>
      </c>
      <c r="E4" s="13"/>
      <c r="F4" s="49" t="s">
        <v>94</v>
      </c>
      <c r="G4" s="4"/>
      <c r="H4" s="4"/>
    </row>
    <row r="5" spans="1:11" ht="21" customHeight="1">
      <c r="A5" s="8" t="s">
        <v>93</v>
      </c>
      <c r="C5" s="8"/>
      <c r="D5" s="15" t="s">
        <v>92</v>
      </c>
      <c r="E5" s="13"/>
      <c r="F5" s="48">
        <v>44469</v>
      </c>
      <c r="G5" s="4"/>
      <c r="H5" s="4"/>
    </row>
    <row r="6" spans="1:11" ht="21" customHeight="1">
      <c r="A6" s="8" t="s">
        <v>91</v>
      </c>
      <c r="C6" s="8"/>
      <c r="D6" s="15" t="s">
        <v>86</v>
      </c>
      <c r="E6" s="13"/>
      <c r="F6" s="47">
        <v>3960000</v>
      </c>
      <c r="G6" s="4"/>
      <c r="H6" s="4"/>
    </row>
    <row r="7" spans="1:11" ht="21" customHeight="1">
      <c r="A7" s="8" t="s">
        <v>90</v>
      </c>
      <c r="C7" s="8"/>
      <c r="D7" s="15" t="s">
        <v>89</v>
      </c>
      <c r="E7" s="13"/>
      <c r="F7" s="46" t="s">
        <v>88</v>
      </c>
      <c r="G7" s="4"/>
      <c r="H7" s="4"/>
    </row>
    <row r="8" spans="1:11" ht="18.75">
      <c r="A8" s="8"/>
      <c r="C8" s="8"/>
      <c r="D8" s="15"/>
      <c r="E8" s="13"/>
      <c r="F8" s="45"/>
      <c r="G8" s="4"/>
      <c r="H8" s="4"/>
    </row>
    <row r="9" spans="1:11" ht="21" customHeight="1">
      <c r="A9" s="8" t="s">
        <v>87</v>
      </c>
      <c r="C9" s="8"/>
      <c r="D9" s="15" t="s">
        <v>86</v>
      </c>
      <c r="E9" s="13"/>
      <c r="F9" s="45" t="s">
        <v>85</v>
      </c>
      <c r="G9" s="4"/>
      <c r="H9" s="4"/>
    </row>
    <row r="10" spans="1:11">
      <c r="C10" s="5"/>
      <c r="D10" s="3"/>
      <c r="E10" s="4"/>
      <c r="F10" s="4"/>
      <c r="G10" s="4"/>
      <c r="H10" s="4"/>
    </row>
    <row r="11" spans="1:11" ht="39" customHeight="1">
      <c r="A11" s="53" t="s">
        <v>50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</row>
    <row r="12" spans="1:11">
      <c r="C12" s="4"/>
      <c r="D12" s="3"/>
      <c r="E12" s="4"/>
      <c r="F12" s="4"/>
      <c r="G12" s="4"/>
      <c r="H12" s="4"/>
    </row>
    <row r="13" spans="1:11" ht="38.25" thickBot="1">
      <c r="C13" s="4"/>
      <c r="D13" s="3"/>
      <c r="E13" s="4"/>
      <c r="F13" s="39" t="s">
        <v>8</v>
      </c>
      <c r="G13" s="4"/>
      <c r="H13" s="19" t="s">
        <v>84</v>
      </c>
      <c r="J13" s="50" t="s">
        <v>83</v>
      </c>
      <c r="K13" s="50"/>
    </row>
    <row r="14" spans="1:11" ht="50.1" customHeight="1">
      <c r="C14" s="4"/>
      <c r="D14" s="3"/>
      <c r="E14" s="4"/>
      <c r="F14" s="17" t="s">
        <v>82</v>
      </c>
      <c r="G14" s="6"/>
      <c r="H14" s="17" t="s">
        <v>81</v>
      </c>
      <c r="J14" s="17" t="s">
        <v>80</v>
      </c>
      <c r="K14" s="17" t="s">
        <v>79</v>
      </c>
    </row>
    <row r="15" spans="1:11">
      <c r="C15" s="4"/>
      <c r="D15" s="3"/>
      <c r="E15" s="4"/>
      <c r="F15" s="6" t="s">
        <v>78</v>
      </c>
      <c r="G15" s="6"/>
      <c r="H15" s="6" t="s">
        <v>78</v>
      </c>
      <c r="J15" s="6" t="s">
        <v>78</v>
      </c>
      <c r="K15" s="6" t="s">
        <v>77</v>
      </c>
    </row>
    <row r="16" spans="1:11" ht="18.75">
      <c r="A16" s="32"/>
      <c r="B16" s="23"/>
      <c r="C16" s="22" t="s">
        <v>76</v>
      </c>
      <c r="D16" s="23"/>
      <c r="E16" s="21"/>
      <c r="F16" s="21"/>
      <c r="G16" s="21"/>
      <c r="H16" s="21"/>
      <c r="I16" s="21"/>
      <c r="J16" s="21"/>
      <c r="K16" s="21"/>
    </row>
    <row r="17" spans="1:11">
      <c r="A17" s="33"/>
      <c r="B17" s="25"/>
      <c r="C17" s="24" t="s">
        <v>75</v>
      </c>
      <c r="D17" s="25"/>
      <c r="E17" s="24"/>
      <c r="F17" s="26"/>
      <c r="G17" s="24"/>
      <c r="H17" s="26"/>
      <c r="I17" s="24"/>
      <c r="J17" s="26"/>
      <c r="K17" s="27" t="s">
        <v>49</v>
      </c>
    </row>
    <row r="18" spans="1:11">
      <c r="A18" s="33"/>
      <c r="B18" s="25"/>
      <c r="C18" s="24" t="s">
        <v>74</v>
      </c>
      <c r="D18" s="25"/>
      <c r="E18" s="24"/>
      <c r="F18" s="26"/>
      <c r="G18" s="24"/>
      <c r="H18" s="26"/>
      <c r="I18" s="24"/>
      <c r="J18" s="26" t="s">
        <v>49</v>
      </c>
      <c r="K18" s="27" t="s">
        <v>49</v>
      </c>
    </row>
    <row r="19" spans="1:11">
      <c r="A19" s="33"/>
      <c r="B19" s="25"/>
      <c r="C19" s="24" t="s">
        <v>73</v>
      </c>
      <c r="D19" s="25"/>
      <c r="E19" s="24"/>
      <c r="F19" s="26"/>
      <c r="G19" s="24"/>
      <c r="H19" s="26"/>
      <c r="I19" s="24"/>
      <c r="J19" s="26"/>
      <c r="K19" s="27" t="s">
        <v>49</v>
      </c>
    </row>
    <row r="20" spans="1:11" ht="18.75">
      <c r="A20" s="32"/>
      <c r="B20" s="23"/>
      <c r="C20" s="22" t="s">
        <v>72</v>
      </c>
      <c r="D20" s="23"/>
      <c r="E20" s="21"/>
      <c r="F20" s="28">
        <f>SUM(F16:F19)</f>
        <v>0</v>
      </c>
      <c r="G20" s="21"/>
      <c r="H20" s="28">
        <f>SUM(H17:H19)</f>
        <v>0</v>
      </c>
      <c r="I20" s="29"/>
      <c r="J20" s="28">
        <f>SUM(J17:J19)</f>
        <v>0</v>
      </c>
      <c r="K20" s="30"/>
    </row>
    <row r="21" spans="1:11">
      <c r="C21" s="4"/>
      <c r="D21" s="3"/>
      <c r="E21" s="4"/>
      <c r="F21" s="3"/>
      <c r="G21" s="4"/>
      <c r="H21" s="3"/>
      <c r="J21" s="3"/>
      <c r="K21" s="3"/>
    </row>
    <row r="22" spans="1:11" ht="18.75">
      <c r="A22" s="32"/>
      <c r="B22" s="23"/>
      <c r="C22" s="22" t="s">
        <v>71</v>
      </c>
      <c r="D22" s="23"/>
      <c r="E22" s="21"/>
      <c r="F22" s="23"/>
      <c r="G22" s="21"/>
      <c r="H22" s="23"/>
      <c r="I22" s="21"/>
      <c r="J22" s="23"/>
      <c r="K22" s="23"/>
    </row>
    <row r="23" spans="1:11" s="42" customFormat="1">
      <c r="A23" s="35">
        <v>1</v>
      </c>
      <c r="B23" s="36"/>
      <c r="C23" s="37" t="s">
        <v>70</v>
      </c>
      <c r="D23" s="36"/>
      <c r="E23" s="38"/>
      <c r="F23" s="36"/>
      <c r="G23" s="38"/>
      <c r="H23" s="36"/>
      <c r="I23" s="38"/>
      <c r="J23" s="36"/>
      <c r="K23" s="36"/>
    </row>
    <row r="24" spans="1:11">
      <c r="A24" s="33"/>
      <c r="B24" s="25">
        <v>1.1000000000000001</v>
      </c>
      <c r="C24" s="24" t="s">
        <v>69</v>
      </c>
      <c r="D24" s="25"/>
      <c r="E24" s="24"/>
      <c r="F24" s="26"/>
      <c r="G24" s="24"/>
      <c r="H24" s="26"/>
      <c r="I24" s="24"/>
      <c r="J24" s="26"/>
      <c r="K24" s="27" t="str">
        <f>IFERROR(+H24/J24, "")</f>
        <v/>
      </c>
    </row>
    <row r="25" spans="1:11">
      <c r="A25" s="33"/>
      <c r="B25" s="25">
        <v>1.2</v>
      </c>
      <c r="C25" s="24" t="s">
        <v>68</v>
      </c>
      <c r="D25" s="25"/>
      <c r="E25" s="24"/>
      <c r="F25" s="26"/>
      <c r="G25" s="24"/>
      <c r="H25" s="26"/>
      <c r="I25" s="24"/>
      <c r="J25" s="26"/>
      <c r="K25" s="27" t="str">
        <f>IFERROR(+H25/J25, "")</f>
        <v/>
      </c>
    </row>
    <row r="26" spans="1:11">
      <c r="A26" s="32"/>
      <c r="B26" s="23"/>
      <c r="C26" s="34" t="s">
        <v>67</v>
      </c>
      <c r="D26" s="23"/>
      <c r="E26" s="21"/>
      <c r="F26" s="28">
        <f>SUM(F24:F25)</f>
        <v>0</v>
      </c>
      <c r="G26" s="21"/>
      <c r="H26" s="28">
        <f>SUM(H24:H25)</f>
        <v>0</v>
      </c>
      <c r="I26" s="21"/>
      <c r="J26" s="28">
        <f>SUM(J24:J25)</f>
        <v>0</v>
      </c>
      <c r="K26" s="30" t="str">
        <f>IFERROR(+H26/J26, "")</f>
        <v/>
      </c>
    </row>
    <row r="27" spans="1:11" s="42" customFormat="1">
      <c r="A27" s="35">
        <v>2</v>
      </c>
      <c r="B27" s="36"/>
      <c r="C27" s="37" t="s">
        <v>66</v>
      </c>
      <c r="D27" s="36"/>
      <c r="E27" s="38"/>
      <c r="F27" s="36"/>
      <c r="G27" s="38"/>
      <c r="H27" s="36"/>
      <c r="I27" s="38"/>
      <c r="J27" s="36"/>
      <c r="K27" s="36"/>
    </row>
    <row r="28" spans="1:11">
      <c r="A28" s="33"/>
      <c r="B28" s="25">
        <v>2.1</v>
      </c>
      <c r="C28" s="24" t="s">
        <v>65</v>
      </c>
      <c r="D28" s="25"/>
      <c r="E28" s="24"/>
      <c r="F28" s="26"/>
      <c r="G28" s="24"/>
      <c r="H28" s="26"/>
      <c r="I28" s="24"/>
      <c r="J28" s="26"/>
      <c r="K28" s="27" t="str">
        <f>IFERROR(+H28/J28, "")</f>
        <v/>
      </c>
    </row>
    <row r="29" spans="1:11">
      <c r="A29" s="33"/>
      <c r="B29" s="25">
        <v>2.2000000000000002</v>
      </c>
      <c r="C29" s="24" t="s">
        <v>64</v>
      </c>
      <c r="D29" s="25"/>
      <c r="E29" s="24"/>
      <c r="F29" s="26"/>
      <c r="G29" s="24"/>
      <c r="H29" s="26"/>
      <c r="I29" s="24"/>
      <c r="J29" s="26"/>
      <c r="K29" s="27" t="str">
        <f>IFERROR(+H29/J29, "")</f>
        <v/>
      </c>
    </row>
    <row r="30" spans="1:11">
      <c r="A30" s="33"/>
      <c r="B30" s="25">
        <v>2.2999999999999998</v>
      </c>
      <c r="C30" s="24" t="s">
        <v>63</v>
      </c>
      <c r="D30" s="25"/>
      <c r="E30" s="24"/>
      <c r="F30" s="26"/>
      <c r="G30" s="24"/>
      <c r="H30" s="26"/>
      <c r="I30" s="24"/>
      <c r="J30" s="26"/>
      <c r="K30" s="27" t="str">
        <f>IFERROR(+H30/J30, "")</f>
        <v/>
      </c>
    </row>
    <row r="31" spans="1:11">
      <c r="A31" s="32"/>
      <c r="B31" s="23"/>
      <c r="C31" s="34" t="s">
        <v>45</v>
      </c>
      <c r="D31" s="23"/>
      <c r="E31" s="21"/>
      <c r="F31" s="28">
        <f>SUM(F28:F30)</f>
        <v>0</v>
      </c>
      <c r="G31" s="21"/>
      <c r="H31" s="28">
        <f>SUM(H28:H30)</f>
        <v>0</v>
      </c>
      <c r="I31" s="21"/>
      <c r="J31" s="28">
        <f>SUM(J28:J30)</f>
        <v>0</v>
      </c>
      <c r="K31" s="30" t="str">
        <f>IFERROR(+H31/J31, "")</f>
        <v/>
      </c>
    </row>
    <row r="32" spans="1:11" s="42" customFormat="1">
      <c r="A32" s="35">
        <v>3</v>
      </c>
      <c r="B32" s="36"/>
      <c r="C32" s="37" t="s">
        <v>62</v>
      </c>
      <c r="D32" s="36"/>
      <c r="E32" s="38"/>
      <c r="F32" s="44"/>
      <c r="G32" s="38"/>
      <c r="H32" s="44"/>
      <c r="I32" s="38"/>
      <c r="J32" s="44"/>
      <c r="K32" s="43"/>
    </row>
    <row r="33" spans="1:11">
      <c r="A33" s="33"/>
      <c r="B33" s="25">
        <v>3.1</v>
      </c>
      <c r="C33" s="24" t="s">
        <v>61</v>
      </c>
      <c r="D33" s="25"/>
      <c r="E33" s="24"/>
      <c r="F33" s="26"/>
      <c r="G33" s="24"/>
      <c r="H33" s="26"/>
      <c r="I33" s="24"/>
      <c r="J33" s="26"/>
      <c r="K33" s="27" t="str">
        <f>IFERROR(+H33/J33, "")</f>
        <v/>
      </c>
    </row>
    <row r="34" spans="1:11">
      <c r="A34" s="33"/>
      <c r="B34" s="25">
        <v>3.2</v>
      </c>
      <c r="C34" s="24" t="s">
        <v>60</v>
      </c>
      <c r="D34" s="25"/>
      <c r="E34" s="24"/>
      <c r="F34" s="26"/>
      <c r="G34" s="24"/>
      <c r="H34" s="26"/>
      <c r="I34" s="24"/>
      <c r="J34" s="26"/>
      <c r="K34" s="27" t="str">
        <f>IFERROR(+H34/J34, "")</f>
        <v/>
      </c>
    </row>
    <row r="35" spans="1:11">
      <c r="A35" s="33"/>
      <c r="B35" s="25">
        <v>3.3</v>
      </c>
      <c r="C35" s="24" t="s">
        <v>59</v>
      </c>
      <c r="D35" s="25"/>
      <c r="E35" s="24"/>
      <c r="F35" s="26"/>
      <c r="G35" s="24"/>
      <c r="H35" s="26"/>
      <c r="I35" s="24"/>
      <c r="J35" s="26"/>
      <c r="K35" s="27" t="str">
        <f>IFERROR(+H35/J35, "")</f>
        <v/>
      </c>
    </row>
    <row r="36" spans="1:11">
      <c r="A36" s="32"/>
      <c r="B36" s="23"/>
      <c r="C36" s="34" t="s">
        <v>45</v>
      </c>
      <c r="D36" s="23"/>
      <c r="E36" s="21"/>
      <c r="F36" s="28">
        <f>SUM(F33:F35)</f>
        <v>0</v>
      </c>
      <c r="G36" s="21"/>
      <c r="H36" s="28">
        <f>SUM(H33:H35)</f>
        <v>0</v>
      </c>
      <c r="I36" s="21"/>
      <c r="J36" s="28">
        <f>SUM(J33:J35)</f>
        <v>0</v>
      </c>
      <c r="K36" s="30" t="str">
        <f>IFERROR(+H36/J36, "")</f>
        <v/>
      </c>
    </row>
    <row r="37" spans="1:11" s="42" customFormat="1">
      <c r="A37" s="35">
        <v>4</v>
      </c>
      <c r="B37" s="36"/>
      <c r="C37" s="37" t="s">
        <v>58</v>
      </c>
      <c r="D37" s="36"/>
      <c r="E37" s="38"/>
      <c r="F37" s="44"/>
      <c r="G37" s="38"/>
      <c r="H37" s="44"/>
      <c r="I37" s="38"/>
      <c r="J37" s="44"/>
      <c r="K37" s="43"/>
    </row>
    <row r="38" spans="1:11">
      <c r="A38" s="33"/>
      <c r="B38" s="25">
        <v>4.0999999999999996</v>
      </c>
      <c r="C38" s="24" t="s">
        <v>57</v>
      </c>
      <c r="D38" s="25"/>
      <c r="E38" s="24"/>
      <c r="F38" s="26"/>
      <c r="G38" s="24"/>
      <c r="H38" s="26"/>
      <c r="I38" s="24"/>
      <c r="J38" s="26"/>
      <c r="K38" s="27" t="str">
        <f>IFERROR(+H38/J38, "")</f>
        <v/>
      </c>
    </row>
    <row r="39" spans="1:11">
      <c r="A39" s="33"/>
      <c r="B39" s="25">
        <v>4.2</v>
      </c>
      <c r="C39" s="24" t="s">
        <v>56</v>
      </c>
      <c r="D39" s="25"/>
      <c r="E39" s="24"/>
      <c r="F39" s="26"/>
      <c r="G39" s="24"/>
      <c r="H39" s="26"/>
      <c r="I39" s="24"/>
      <c r="J39" s="26"/>
      <c r="K39" s="27" t="str">
        <f>IFERROR(+H39/J39, "")</f>
        <v/>
      </c>
    </row>
    <row r="40" spans="1:11">
      <c r="A40" s="33"/>
      <c r="B40" s="25">
        <v>4.3</v>
      </c>
      <c r="C40" s="24" t="s">
        <v>55</v>
      </c>
      <c r="D40" s="25"/>
      <c r="E40" s="24"/>
      <c r="F40" s="26"/>
      <c r="G40" s="24"/>
      <c r="H40" s="26"/>
      <c r="I40" s="24"/>
      <c r="J40" s="26"/>
      <c r="K40" s="27" t="str">
        <f>IFERROR(+H40/J40, "")</f>
        <v/>
      </c>
    </row>
    <row r="41" spans="1:11">
      <c r="A41" s="32"/>
      <c r="B41" s="23"/>
      <c r="C41" s="34" t="s">
        <v>45</v>
      </c>
      <c r="D41" s="23"/>
      <c r="E41" s="21"/>
      <c r="F41" s="28">
        <f>SUM(F38:F40)</f>
        <v>0</v>
      </c>
      <c r="G41" s="21"/>
      <c r="H41" s="28">
        <f>SUM(H38:H40)</f>
        <v>0</v>
      </c>
      <c r="I41" s="21"/>
      <c r="J41" s="28">
        <f>SUM(J38:J40)</f>
        <v>0</v>
      </c>
      <c r="K41" s="30" t="str">
        <f>IFERROR(+H41/J41, "")</f>
        <v/>
      </c>
    </row>
    <row r="42" spans="1:11">
      <c r="A42" s="33"/>
      <c r="B42" s="25"/>
      <c r="C42" s="24"/>
      <c r="D42" s="25"/>
      <c r="E42" s="24"/>
      <c r="F42" s="26"/>
      <c r="G42" s="24"/>
      <c r="H42" s="26"/>
      <c r="I42" s="24"/>
      <c r="J42" s="26"/>
      <c r="K42" s="27"/>
    </row>
    <row r="43" spans="1:11" ht="18.75">
      <c r="A43" s="32"/>
      <c r="B43" s="23"/>
      <c r="C43" s="22" t="s">
        <v>54</v>
      </c>
      <c r="D43" s="23"/>
      <c r="E43" s="21"/>
      <c r="F43" s="28">
        <f>SUM(F26, F31, F36, F41)</f>
        <v>0</v>
      </c>
      <c r="G43" s="21"/>
      <c r="H43" s="28">
        <f>SUM(H26, H31, H36, H41)</f>
        <v>0</v>
      </c>
      <c r="I43" s="21"/>
      <c r="J43" s="28">
        <f>SUM(J26, J31, J36, J41)</f>
        <v>0</v>
      </c>
      <c r="K43" s="30" t="str">
        <f>IFERROR(+H43/J43, "")</f>
        <v/>
      </c>
    </row>
    <row r="44" spans="1:11">
      <c r="A44" s="33"/>
      <c r="B44" s="25"/>
      <c r="C44" s="24"/>
      <c r="D44" s="25"/>
      <c r="E44" s="24"/>
      <c r="F44" s="26"/>
      <c r="G44" s="24"/>
      <c r="H44" s="26"/>
      <c r="I44" s="24"/>
      <c r="J44" s="26"/>
      <c r="K44" s="27"/>
    </row>
    <row r="45" spans="1:11" ht="18.75">
      <c r="A45" s="32"/>
      <c r="B45" s="23"/>
      <c r="C45" s="22" t="s">
        <v>53</v>
      </c>
      <c r="D45" s="23"/>
      <c r="E45" s="21"/>
      <c r="F45" s="28">
        <f>+F20-F43</f>
        <v>0</v>
      </c>
      <c r="G45" s="21"/>
      <c r="H45" s="28">
        <f>+H20-H43</f>
        <v>0</v>
      </c>
      <c r="I45" s="21"/>
      <c r="J45" s="28"/>
      <c r="K45" s="30"/>
    </row>
    <row r="46" spans="1:11">
      <c r="C46" s="4"/>
      <c r="D46" s="3"/>
      <c r="E46" s="4"/>
      <c r="F46" s="7"/>
      <c r="G46" s="4"/>
      <c r="H46" s="7"/>
    </row>
    <row r="47" spans="1:11" ht="25.5">
      <c r="A47" s="9" t="s">
        <v>52</v>
      </c>
      <c r="C47" s="9"/>
      <c r="D47" s="3"/>
      <c r="E47" s="4"/>
      <c r="F47" s="4"/>
      <c r="G47" s="4"/>
      <c r="H47" s="4"/>
    </row>
    <row r="48" spans="1:11" ht="12.75" customHeight="1">
      <c r="A48" s="52" t="s">
        <v>51</v>
      </c>
      <c r="B48" s="52"/>
      <c r="C48" s="52"/>
      <c r="D48" s="52"/>
      <c r="E48" s="52"/>
      <c r="F48" s="52"/>
      <c r="G48" s="52"/>
      <c r="H48" s="52"/>
      <c r="I48" s="52"/>
      <c r="J48" s="52"/>
      <c r="K48" s="52"/>
    </row>
    <row r="49" spans="1:11" ht="12.75" customHeight="1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</row>
    <row r="50" spans="1:11" ht="12.75" customHeight="1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</row>
    <row r="51" spans="1:11" ht="12.75" customHeight="1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</row>
    <row r="52" spans="1:11" ht="12.75" customHeight="1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</row>
    <row r="53" spans="1:11" ht="6.75" hidden="1" customHeight="1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</row>
    <row r="54" spans="1:11">
      <c r="C54" s="4"/>
      <c r="D54" s="3"/>
      <c r="E54" s="4"/>
      <c r="F54" s="4"/>
      <c r="G54" s="4"/>
      <c r="H54" s="4"/>
    </row>
    <row r="55" spans="1:11" ht="20.25">
      <c r="C55" s="10"/>
      <c r="D55" s="3"/>
      <c r="E55" s="4"/>
      <c r="F55" s="4"/>
      <c r="G55" s="4"/>
      <c r="H55" s="4"/>
    </row>
    <row r="56" spans="1:11" ht="20.25">
      <c r="C56" s="10"/>
      <c r="D56" s="3"/>
      <c r="E56" s="4"/>
      <c r="F56" s="4"/>
      <c r="G56" s="4"/>
      <c r="H56" s="4"/>
    </row>
    <row r="57" spans="1:11" ht="20.25">
      <c r="C57" s="10"/>
      <c r="D57" s="3"/>
      <c r="E57" s="4"/>
      <c r="F57" s="4"/>
      <c r="G57" s="4"/>
      <c r="H57" s="4"/>
    </row>
    <row r="58" spans="1:11" ht="20.25">
      <c r="C58" s="10"/>
      <c r="D58" s="3"/>
      <c r="E58" s="4"/>
      <c r="F58" s="4"/>
      <c r="G58" s="4"/>
      <c r="H58" s="4"/>
    </row>
    <row r="59" spans="1:11" ht="20.25">
      <c r="C59" s="10"/>
      <c r="D59" s="3"/>
      <c r="E59" s="4"/>
      <c r="F59" s="4"/>
      <c r="G59" s="4"/>
      <c r="H59" s="4"/>
    </row>
    <row r="60" spans="1:11" ht="20.25">
      <c r="C60" s="10"/>
      <c r="D60" s="3"/>
      <c r="E60" s="4"/>
      <c r="F60" s="4"/>
      <c r="G60" s="4"/>
      <c r="H60" s="4"/>
    </row>
    <row r="61" spans="1:11" ht="20.25">
      <c r="C61" s="10"/>
      <c r="D61" s="3"/>
      <c r="E61" s="4"/>
      <c r="F61" s="4"/>
      <c r="G61" s="4"/>
      <c r="H61" s="4"/>
    </row>
    <row r="62" spans="1:11" ht="20.25">
      <c r="C62" s="10"/>
      <c r="D62" s="3"/>
      <c r="E62" s="4"/>
      <c r="F62" s="4"/>
      <c r="G62" s="4"/>
      <c r="H62" s="4"/>
    </row>
  </sheetData>
  <mergeCells count="4">
    <mergeCell ref="J13:K13"/>
    <mergeCell ref="A1:K1"/>
    <mergeCell ref="A48:K53"/>
    <mergeCell ref="A11:K11"/>
  </mergeCells>
  <pageMargins left="0.70866141732283472" right="0.70866141732283472" top="0.74803149606299213" bottom="0.74803149606299213" header="0.31496062992125984" footer="0.31496062992125984"/>
  <pageSetup paperSize="9" scale="51" orientation="portrait" r:id="rId1"/>
  <headerFooter>
    <oddHeader xml:space="preserve">&amp;C
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K62"/>
  <sheetViews>
    <sheetView view="pageLayout" zoomScaleNormal="100" zoomScaleSheetLayoutView="100" workbookViewId="0">
      <selection activeCell="A11" sqref="A11:K11"/>
    </sheetView>
  </sheetViews>
  <sheetFormatPr defaultColWidth="9.140625" defaultRowHeight="15.75"/>
  <cols>
    <col min="1" max="1" width="4.7109375" style="31" customWidth="1"/>
    <col min="2" max="2" width="4.7109375" style="2" customWidth="1"/>
    <col min="3" max="3" width="37.85546875" style="1" customWidth="1"/>
    <col min="4" max="4" width="3.5703125" style="2" customWidth="1"/>
    <col min="5" max="5" width="3.7109375" style="1" customWidth="1"/>
    <col min="6" max="6" width="26.28515625" style="1" customWidth="1"/>
    <col min="7" max="7" width="8.7109375" style="1" customWidth="1"/>
    <col min="8" max="8" width="30.7109375" style="1" customWidth="1"/>
    <col min="9" max="9" width="8.7109375" style="1" customWidth="1"/>
    <col min="10" max="10" width="20.140625" style="1" customWidth="1"/>
    <col min="11" max="11" width="23.85546875" style="1" customWidth="1"/>
    <col min="12" max="16384" width="9.140625" style="1"/>
  </cols>
  <sheetData>
    <row r="1" spans="1:11" ht="66" customHeight="1">
      <c r="A1" s="51" t="s">
        <v>14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ht="21" customHeight="1">
      <c r="C2" s="20"/>
      <c r="D2" s="20"/>
      <c r="E2" s="20"/>
      <c r="F2" s="20"/>
      <c r="G2" s="20"/>
      <c r="H2" s="20"/>
      <c r="I2" s="20"/>
      <c r="J2" s="20"/>
      <c r="K2" s="20"/>
    </row>
    <row r="3" spans="1:11" ht="21" customHeight="1">
      <c r="A3" s="8" t="s">
        <v>15</v>
      </c>
      <c r="C3" s="8"/>
      <c r="D3" s="11" t="s">
        <v>2</v>
      </c>
      <c r="E3" s="13"/>
      <c r="F3" s="12" t="s">
        <v>16</v>
      </c>
      <c r="G3" s="4"/>
      <c r="H3" s="4"/>
    </row>
    <row r="4" spans="1:11" ht="21" customHeight="1">
      <c r="A4" s="8" t="s">
        <v>0</v>
      </c>
      <c r="C4" s="8"/>
      <c r="D4" s="11" t="s">
        <v>2</v>
      </c>
      <c r="E4" s="13"/>
      <c r="F4" s="12" t="s">
        <v>10</v>
      </c>
      <c r="G4" s="4"/>
      <c r="H4" s="4"/>
    </row>
    <row r="5" spans="1:11" ht="21" customHeight="1">
      <c r="A5" s="8" t="s">
        <v>1</v>
      </c>
      <c r="C5" s="8"/>
      <c r="D5" s="11" t="s">
        <v>3</v>
      </c>
      <c r="E5" s="13"/>
      <c r="F5" s="41">
        <v>44469</v>
      </c>
      <c r="G5" s="4"/>
      <c r="H5" s="4"/>
    </row>
    <row r="6" spans="1:11" ht="21" customHeight="1">
      <c r="A6" s="8" t="s">
        <v>4</v>
      </c>
      <c r="C6" s="8"/>
      <c r="D6" s="11" t="s">
        <v>5</v>
      </c>
      <c r="E6" s="13"/>
      <c r="F6" s="16">
        <v>3960000</v>
      </c>
      <c r="G6" s="4"/>
      <c r="H6" s="4"/>
    </row>
    <row r="7" spans="1:11" ht="21" customHeight="1">
      <c r="A7" s="8" t="s">
        <v>17</v>
      </c>
      <c r="C7" s="8"/>
      <c r="D7" s="15" t="s">
        <v>2</v>
      </c>
      <c r="E7" s="13"/>
      <c r="F7" s="14" t="s">
        <v>18</v>
      </c>
      <c r="G7" s="4"/>
      <c r="H7" s="4"/>
    </row>
    <row r="8" spans="1:11" ht="18.75">
      <c r="A8" s="8"/>
      <c r="C8" s="8"/>
      <c r="D8" s="11"/>
      <c r="E8" s="13"/>
      <c r="F8" s="8"/>
      <c r="G8" s="4"/>
      <c r="H8" s="4"/>
    </row>
    <row r="9" spans="1:11" ht="21" customHeight="1">
      <c r="A9" s="8" t="s">
        <v>19</v>
      </c>
      <c r="C9" s="8"/>
      <c r="D9" s="11" t="s">
        <v>5</v>
      </c>
      <c r="E9" s="13"/>
      <c r="F9" s="8" t="s">
        <v>48</v>
      </c>
      <c r="G9" s="4"/>
      <c r="H9" s="4"/>
    </row>
    <row r="10" spans="1:11">
      <c r="C10" s="5"/>
      <c r="D10" s="3"/>
      <c r="E10" s="4"/>
      <c r="F10" s="4"/>
      <c r="G10" s="4"/>
      <c r="H10" s="4"/>
    </row>
    <row r="11" spans="1:11" ht="39" customHeight="1">
      <c r="A11" s="53" t="s">
        <v>50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</row>
    <row r="12" spans="1:11">
      <c r="C12" s="4"/>
      <c r="D12" s="3"/>
      <c r="E12" s="4"/>
      <c r="F12" s="4"/>
      <c r="G12" s="4"/>
      <c r="H12" s="4"/>
    </row>
    <row r="13" spans="1:11" ht="38.25" thickBot="1">
      <c r="C13" s="4"/>
      <c r="D13" s="3"/>
      <c r="E13" s="4"/>
      <c r="F13" s="18" t="s">
        <v>8</v>
      </c>
      <c r="G13" s="4"/>
      <c r="H13" s="19" t="s">
        <v>25</v>
      </c>
      <c r="J13" s="50" t="s">
        <v>20</v>
      </c>
      <c r="K13" s="50"/>
    </row>
    <row r="14" spans="1:11" ht="65.25" customHeight="1">
      <c r="C14" s="4"/>
      <c r="D14" s="3"/>
      <c r="E14" s="4"/>
      <c r="F14" s="17" t="s">
        <v>21</v>
      </c>
      <c r="G14" s="6"/>
      <c r="H14" s="17" t="s">
        <v>23</v>
      </c>
      <c r="J14" s="17" t="s">
        <v>24</v>
      </c>
      <c r="K14" s="17" t="s">
        <v>22</v>
      </c>
    </row>
    <row r="15" spans="1:11">
      <c r="C15" s="4"/>
      <c r="D15" s="3"/>
      <c r="E15" s="4"/>
      <c r="F15" s="6" t="s">
        <v>9</v>
      </c>
      <c r="G15" s="6"/>
      <c r="H15" s="6" t="s">
        <v>9</v>
      </c>
      <c r="J15" s="6" t="s">
        <v>9</v>
      </c>
      <c r="K15" s="6" t="s">
        <v>26</v>
      </c>
    </row>
    <row r="16" spans="1:11" ht="18.75">
      <c r="A16" s="32"/>
      <c r="B16" s="23"/>
      <c r="C16" s="22" t="s">
        <v>6</v>
      </c>
      <c r="D16" s="23"/>
      <c r="E16" s="21"/>
      <c r="F16" s="21"/>
      <c r="G16" s="21"/>
      <c r="H16" s="21"/>
      <c r="I16" s="21"/>
      <c r="J16" s="21"/>
      <c r="K16" s="21"/>
    </row>
    <row r="17" spans="1:11">
      <c r="A17" s="33"/>
      <c r="B17" s="25"/>
      <c r="C17" s="24" t="s">
        <v>29</v>
      </c>
      <c r="D17" s="25"/>
      <c r="E17" s="24"/>
      <c r="F17" s="26">
        <v>1000000</v>
      </c>
      <c r="G17" s="24"/>
      <c r="H17" s="26">
        <v>2000000</v>
      </c>
      <c r="I17" s="24"/>
      <c r="J17" s="26">
        <v>3960000</v>
      </c>
      <c r="K17" s="26" t="s">
        <v>49</v>
      </c>
    </row>
    <row r="18" spans="1:11">
      <c r="A18" s="33"/>
      <c r="B18" s="25"/>
      <c r="C18" s="24" t="s">
        <v>30</v>
      </c>
      <c r="D18" s="25"/>
      <c r="E18" s="24"/>
      <c r="F18" s="26">
        <v>1500</v>
      </c>
      <c r="G18" s="24"/>
      <c r="H18" s="26">
        <v>2500</v>
      </c>
      <c r="I18" s="24"/>
      <c r="J18" s="26" t="s">
        <v>49</v>
      </c>
      <c r="K18" s="26" t="s">
        <v>49</v>
      </c>
    </row>
    <row r="19" spans="1:11">
      <c r="A19" s="33"/>
      <c r="B19" s="25"/>
      <c r="C19" s="24" t="s">
        <v>44</v>
      </c>
      <c r="D19" s="25"/>
      <c r="E19" s="24"/>
      <c r="F19" s="26">
        <v>1000</v>
      </c>
      <c r="G19" s="24"/>
      <c r="H19" s="26">
        <v>1500</v>
      </c>
      <c r="I19" s="24"/>
      <c r="J19" s="26">
        <v>10000</v>
      </c>
      <c r="K19" s="26" t="s">
        <v>49</v>
      </c>
    </row>
    <row r="20" spans="1:11" ht="18.75">
      <c r="A20" s="32"/>
      <c r="B20" s="23"/>
      <c r="C20" s="22" t="s">
        <v>7</v>
      </c>
      <c r="D20" s="23"/>
      <c r="E20" s="21"/>
      <c r="F20" s="28">
        <f>SUM(F16:F19)</f>
        <v>1002500</v>
      </c>
      <c r="G20" s="21"/>
      <c r="H20" s="28">
        <f>SUM(H16:H19)</f>
        <v>2004000</v>
      </c>
      <c r="I20" s="29"/>
      <c r="J20" s="28">
        <f>SUM(J17:J19)</f>
        <v>3970000</v>
      </c>
      <c r="K20" s="30"/>
    </row>
    <row r="21" spans="1:11">
      <c r="C21" s="4"/>
      <c r="D21" s="3"/>
      <c r="E21" s="4"/>
      <c r="F21" s="3"/>
      <c r="G21" s="4"/>
      <c r="H21" s="3"/>
      <c r="J21" s="3"/>
      <c r="K21" s="3"/>
    </row>
    <row r="22" spans="1:11" ht="18.75">
      <c r="A22" s="32"/>
      <c r="B22" s="23"/>
      <c r="C22" s="22" t="s">
        <v>11</v>
      </c>
      <c r="D22" s="23"/>
      <c r="E22" s="21"/>
      <c r="F22" s="23"/>
      <c r="G22" s="21"/>
      <c r="H22" s="23"/>
      <c r="I22" s="21"/>
      <c r="J22" s="23"/>
      <c r="K22" s="23"/>
    </row>
    <row r="23" spans="1:11">
      <c r="A23" s="35">
        <v>1</v>
      </c>
      <c r="B23" s="36"/>
      <c r="C23" s="37" t="s">
        <v>31</v>
      </c>
      <c r="D23" s="36"/>
      <c r="E23" s="38"/>
      <c r="F23" s="36"/>
      <c r="G23" s="38"/>
      <c r="H23" s="36"/>
      <c r="I23" s="38"/>
      <c r="J23" s="36"/>
      <c r="K23" s="36"/>
    </row>
    <row r="24" spans="1:11">
      <c r="A24" s="33"/>
      <c r="B24" s="25">
        <v>1.1000000000000001</v>
      </c>
      <c r="C24" s="24" t="s">
        <v>32</v>
      </c>
      <c r="D24" s="25"/>
      <c r="E24" s="24"/>
      <c r="F24" s="26">
        <v>558000</v>
      </c>
      <c r="G24" s="24"/>
      <c r="H24" s="26">
        <v>1116000</v>
      </c>
      <c r="I24" s="24"/>
      <c r="J24" s="26">
        <v>2240000</v>
      </c>
      <c r="K24" s="27">
        <f>IFERROR(+H24/J24, "")</f>
        <v>0.49821428571428572</v>
      </c>
    </row>
    <row r="25" spans="1:11">
      <c r="A25" s="33"/>
      <c r="B25" s="25">
        <v>1.2</v>
      </c>
      <c r="C25" s="24" t="s">
        <v>33</v>
      </c>
      <c r="D25" s="25"/>
      <c r="E25" s="24"/>
      <c r="F25" s="26">
        <v>225000</v>
      </c>
      <c r="G25" s="24"/>
      <c r="H25" s="26">
        <v>450000</v>
      </c>
      <c r="I25" s="24"/>
      <c r="J25" s="26">
        <v>900000</v>
      </c>
      <c r="K25" s="27">
        <f>IFERROR(+H25/J25, "")</f>
        <v>0.5</v>
      </c>
    </row>
    <row r="26" spans="1:11">
      <c r="A26" s="32"/>
      <c r="B26" s="23"/>
      <c r="C26" s="34" t="s">
        <v>45</v>
      </c>
      <c r="D26" s="23"/>
      <c r="E26" s="21"/>
      <c r="F26" s="28">
        <f>SUM(F24:F25)</f>
        <v>783000</v>
      </c>
      <c r="G26" s="21"/>
      <c r="H26" s="28">
        <f>SUM(H24:H25)</f>
        <v>1566000</v>
      </c>
      <c r="I26" s="21"/>
      <c r="J26" s="28">
        <f>SUM(J24:J25)</f>
        <v>3140000</v>
      </c>
      <c r="K26" s="30">
        <f>IFERROR(+H26/J26, "")</f>
        <v>0.49872611464968153</v>
      </c>
    </row>
    <row r="27" spans="1:11">
      <c r="A27" s="35">
        <v>2</v>
      </c>
      <c r="B27" s="36"/>
      <c r="C27" s="37" t="s">
        <v>34</v>
      </c>
      <c r="D27" s="36"/>
      <c r="E27" s="38"/>
      <c r="F27" s="36"/>
      <c r="G27" s="38"/>
      <c r="H27" s="36"/>
      <c r="I27" s="38"/>
      <c r="J27" s="36"/>
      <c r="K27" s="36"/>
    </row>
    <row r="28" spans="1:11">
      <c r="A28" s="33"/>
      <c r="B28" s="25">
        <v>2.1</v>
      </c>
      <c r="C28" s="24" t="s">
        <v>37</v>
      </c>
      <c r="D28" s="25"/>
      <c r="E28" s="24"/>
      <c r="F28" s="26">
        <v>25000</v>
      </c>
      <c r="G28" s="24"/>
      <c r="H28" s="26">
        <v>60000</v>
      </c>
      <c r="I28" s="24"/>
      <c r="J28" s="26">
        <v>80000</v>
      </c>
      <c r="K28" s="27">
        <f t="shared" ref="K28:K30" si="0">IFERROR(+H28/J28, "")</f>
        <v>0.75</v>
      </c>
    </row>
    <row r="29" spans="1:11">
      <c r="A29" s="33"/>
      <c r="B29" s="25">
        <v>2.2000000000000002</v>
      </c>
      <c r="C29" s="24" t="s">
        <v>36</v>
      </c>
      <c r="D29" s="25"/>
      <c r="E29" s="24"/>
      <c r="F29" s="26">
        <v>2000</v>
      </c>
      <c r="G29" s="24"/>
      <c r="H29" s="26">
        <v>5000</v>
      </c>
      <c r="I29" s="24"/>
      <c r="J29" s="26">
        <v>10000</v>
      </c>
      <c r="K29" s="27">
        <f t="shared" si="0"/>
        <v>0.5</v>
      </c>
    </row>
    <row r="30" spans="1:11">
      <c r="A30" s="33"/>
      <c r="B30" s="25">
        <v>2.2999999999999998</v>
      </c>
      <c r="C30" s="24" t="s">
        <v>35</v>
      </c>
      <c r="D30" s="25"/>
      <c r="E30" s="24"/>
      <c r="F30" s="26">
        <v>1000</v>
      </c>
      <c r="G30" s="24"/>
      <c r="H30" s="26">
        <v>12500</v>
      </c>
      <c r="I30" s="24"/>
      <c r="J30" s="26">
        <v>10000</v>
      </c>
      <c r="K30" s="27">
        <f t="shared" si="0"/>
        <v>1.25</v>
      </c>
    </row>
    <row r="31" spans="1:11">
      <c r="A31" s="32"/>
      <c r="B31" s="23"/>
      <c r="C31" s="34" t="s">
        <v>45</v>
      </c>
      <c r="D31" s="23"/>
      <c r="E31" s="21"/>
      <c r="F31" s="28">
        <f>SUM(F28:F30)</f>
        <v>28000</v>
      </c>
      <c r="G31" s="21"/>
      <c r="H31" s="28">
        <f>SUM(H28:H30)</f>
        <v>77500</v>
      </c>
      <c r="I31" s="21"/>
      <c r="J31" s="28">
        <f>SUM(J28:J30)</f>
        <v>100000</v>
      </c>
      <c r="K31" s="30">
        <f>IFERROR(+H31/J31, "")</f>
        <v>0.77500000000000002</v>
      </c>
    </row>
    <row r="32" spans="1:11">
      <c r="A32" s="35">
        <v>3</v>
      </c>
      <c r="B32" s="36"/>
      <c r="C32" s="37" t="s">
        <v>46</v>
      </c>
      <c r="D32" s="36"/>
      <c r="E32" s="38"/>
      <c r="F32" s="36"/>
      <c r="G32" s="38"/>
      <c r="H32" s="36"/>
      <c r="I32" s="38"/>
      <c r="J32" s="36"/>
      <c r="K32" s="36"/>
    </row>
    <row r="33" spans="1:11">
      <c r="A33" s="33"/>
      <c r="B33" s="25">
        <v>3.1</v>
      </c>
      <c r="C33" s="24" t="s">
        <v>40</v>
      </c>
      <c r="D33" s="25"/>
      <c r="E33" s="24"/>
      <c r="F33" s="26">
        <v>55000</v>
      </c>
      <c r="G33" s="24"/>
      <c r="H33" s="26">
        <v>200000</v>
      </c>
      <c r="I33" s="24"/>
      <c r="J33" s="26">
        <v>240000</v>
      </c>
      <c r="K33" s="27">
        <f t="shared" ref="K33:K35" si="1">IFERROR(+H33/J33, "")</f>
        <v>0.83333333333333337</v>
      </c>
    </row>
    <row r="34" spans="1:11">
      <c r="A34" s="33"/>
      <c r="B34" s="25">
        <v>3.2</v>
      </c>
      <c r="C34" s="24" t="s">
        <v>39</v>
      </c>
      <c r="D34" s="25"/>
      <c r="E34" s="24"/>
      <c r="F34" s="26">
        <v>41000</v>
      </c>
      <c r="G34" s="24"/>
      <c r="H34" s="26">
        <v>100000</v>
      </c>
      <c r="I34" s="24"/>
      <c r="J34" s="26">
        <v>180000</v>
      </c>
      <c r="K34" s="27">
        <f t="shared" si="1"/>
        <v>0.55555555555555558</v>
      </c>
    </row>
    <row r="35" spans="1:11">
      <c r="A35" s="33"/>
      <c r="B35" s="25">
        <v>3.3</v>
      </c>
      <c r="C35" s="24" t="s">
        <v>38</v>
      </c>
      <c r="D35" s="25"/>
      <c r="E35" s="24"/>
      <c r="F35" s="26">
        <v>20000</v>
      </c>
      <c r="G35" s="24"/>
      <c r="H35" s="26">
        <v>30000</v>
      </c>
      <c r="I35" s="24"/>
      <c r="J35" s="26">
        <v>72000</v>
      </c>
      <c r="K35" s="27">
        <f t="shared" si="1"/>
        <v>0.41666666666666669</v>
      </c>
    </row>
    <row r="36" spans="1:11">
      <c r="A36" s="32"/>
      <c r="B36" s="23"/>
      <c r="C36" s="34" t="s">
        <v>45</v>
      </c>
      <c r="D36" s="23"/>
      <c r="E36" s="21"/>
      <c r="F36" s="28">
        <f>SUM(F33:F35)</f>
        <v>116000</v>
      </c>
      <c r="G36" s="21"/>
      <c r="H36" s="28">
        <f>SUM(H33:H35)</f>
        <v>330000</v>
      </c>
      <c r="I36" s="21"/>
      <c r="J36" s="28">
        <f>SUM(J33:J35)</f>
        <v>492000</v>
      </c>
      <c r="K36" s="30">
        <f>IFERROR(+H36/J36, "")</f>
        <v>0.67073170731707321</v>
      </c>
    </row>
    <row r="37" spans="1:11">
      <c r="A37" s="35">
        <v>4</v>
      </c>
      <c r="B37" s="36"/>
      <c r="C37" s="37" t="s">
        <v>47</v>
      </c>
      <c r="D37" s="36"/>
      <c r="E37" s="38"/>
      <c r="F37" s="36"/>
      <c r="G37" s="38"/>
      <c r="H37" s="36"/>
      <c r="I37" s="38"/>
      <c r="J37" s="36"/>
      <c r="K37" s="36"/>
    </row>
    <row r="38" spans="1:11">
      <c r="A38" s="33"/>
      <c r="B38" s="25">
        <v>4.0999999999999996</v>
      </c>
      <c r="C38" s="24" t="s">
        <v>41</v>
      </c>
      <c r="D38" s="25"/>
      <c r="E38" s="24"/>
      <c r="F38" s="26">
        <v>13000</v>
      </c>
      <c r="G38" s="24"/>
      <c r="H38" s="26">
        <v>30000</v>
      </c>
      <c r="I38" s="24"/>
      <c r="J38" s="26">
        <v>60000</v>
      </c>
      <c r="K38" s="27">
        <f t="shared" ref="K38:K39" si="2">IFERROR(+H38/J38, "")</f>
        <v>0.5</v>
      </c>
    </row>
    <row r="39" spans="1:11">
      <c r="A39" s="33"/>
      <c r="B39" s="25">
        <v>4.2</v>
      </c>
      <c r="C39" s="24" t="s">
        <v>42</v>
      </c>
      <c r="D39" s="25"/>
      <c r="E39" s="24"/>
      <c r="F39" s="26">
        <v>25900</v>
      </c>
      <c r="G39" s="24"/>
      <c r="H39" s="26">
        <v>48900</v>
      </c>
      <c r="I39" s="24"/>
      <c r="J39" s="26">
        <v>120000</v>
      </c>
      <c r="K39" s="27">
        <f t="shared" si="2"/>
        <v>0.40749999999999997</v>
      </c>
    </row>
    <row r="40" spans="1:11">
      <c r="A40" s="33"/>
      <c r="B40" s="25">
        <v>4.3</v>
      </c>
      <c r="C40" s="24" t="s">
        <v>43</v>
      </c>
      <c r="D40" s="25"/>
      <c r="E40" s="24"/>
      <c r="F40" s="26">
        <v>0</v>
      </c>
      <c r="G40" s="24"/>
      <c r="H40" s="26">
        <v>0</v>
      </c>
      <c r="I40" s="24"/>
      <c r="J40" s="26">
        <v>48000</v>
      </c>
      <c r="K40" s="27">
        <f>IFERROR(+H40/J40, "")</f>
        <v>0</v>
      </c>
    </row>
    <row r="41" spans="1:11">
      <c r="A41" s="32"/>
      <c r="B41" s="23"/>
      <c r="C41" s="34" t="s">
        <v>45</v>
      </c>
      <c r="D41" s="23"/>
      <c r="E41" s="21"/>
      <c r="F41" s="28">
        <f>SUM(F38:F40)</f>
        <v>38900</v>
      </c>
      <c r="G41" s="21"/>
      <c r="H41" s="28">
        <f>SUM(H38:H40)</f>
        <v>78900</v>
      </c>
      <c r="I41" s="21"/>
      <c r="J41" s="28">
        <f>SUM(J38:J40)</f>
        <v>228000</v>
      </c>
      <c r="K41" s="30">
        <f>IFERROR(+H41/J41, "")</f>
        <v>0.34605263157894739</v>
      </c>
    </row>
    <row r="42" spans="1:11">
      <c r="A42" s="33"/>
      <c r="B42" s="25"/>
      <c r="C42" s="24"/>
      <c r="D42" s="25"/>
      <c r="E42" s="24"/>
      <c r="F42" s="26"/>
      <c r="G42" s="24"/>
      <c r="H42" s="26"/>
      <c r="I42" s="24"/>
      <c r="J42" s="26"/>
      <c r="K42" s="27"/>
    </row>
    <row r="43" spans="1:11" ht="18.75">
      <c r="A43" s="32"/>
      <c r="B43" s="23"/>
      <c r="C43" s="22" t="s">
        <v>12</v>
      </c>
      <c r="D43" s="23"/>
      <c r="E43" s="21"/>
      <c r="F43" s="28">
        <f>SUM(F26, F31, F36, F41)</f>
        <v>965900</v>
      </c>
      <c r="G43" s="21"/>
      <c r="H43" s="28">
        <f>SUM(H26, H31, H36, H41)</f>
        <v>2052400</v>
      </c>
      <c r="I43" s="21"/>
      <c r="J43" s="28">
        <f>SUM(J26, J31, J36, J41)</f>
        <v>3960000</v>
      </c>
      <c r="K43" s="30">
        <f>IFERROR(+H43/J43, "")</f>
        <v>0.51828282828282823</v>
      </c>
    </row>
    <row r="44" spans="1:11">
      <c r="A44" s="33"/>
      <c r="B44" s="25"/>
      <c r="C44" s="24"/>
      <c r="D44" s="25"/>
      <c r="E44" s="24"/>
      <c r="F44" s="26"/>
      <c r="G44" s="24"/>
      <c r="H44" s="26"/>
      <c r="I44" s="24"/>
      <c r="J44" s="26"/>
      <c r="K44" s="27"/>
    </row>
    <row r="45" spans="1:11" ht="18.75">
      <c r="A45" s="32"/>
      <c r="B45" s="23"/>
      <c r="C45" s="22" t="s">
        <v>13</v>
      </c>
      <c r="D45" s="23"/>
      <c r="E45" s="21"/>
      <c r="F45" s="28">
        <f>+F20-F43</f>
        <v>36600</v>
      </c>
      <c r="G45" s="21"/>
      <c r="H45" s="28">
        <f>+H20-H43</f>
        <v>-48400</v>
      </c>
      <c r="I45" s="21"/>
      <c r="J45" s="28"/>
      <c r="K45" s="30"/>
    </row>
    <row r="46" spans="1:11">
      <c r="C46" s="4"/>
      <c r="D46" s="3"/>
      <c r="E46" s="4"/>
      <c r="F46" s="7"/>
      <c r="G46" s="4"/>
      <c r="H46" s="7"/>
    </row>
    <row r="47" spans="1:11" ht="25.5">
      <c r="A47" s="9" t="s">
        <v>27</v>
      </c>
      <c r="C47" s="9"/>
      <c r="D47" s="3"/>
      <c r="E47" s="4"/>
      <c r="F47" s="4"/>
      <c r="G47" s="4"/>
      <c r="H47" s="4"/>
    </row>
    <row r="48" spans="1:11" ht="13.5" customHeight="1">
      <c r="A48" s="52" t="s">
        <v>28</v>
      </c>
      <c r="B48" s="52"/>
      <c r="C48" s="52"/>
      <c r="D48" s="52"/>
      <c r="E48" s="52"/>
      <c r="F48" s="52"/>
      <c r="G48" s="52"/>
      <c r="H48" s="52"/>
      <c r="I48" s="52"/>
      <c r="J48" s="52"/>
      <c r="K48" s="52"/>
    </row>
    <row r="49" spans="1:11" ht="13.5" customHeight="1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</row>
    <row r="50" spans="1:11" ht="13.5" customHeight="1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</row>
    <row r="51" spans="1:11" ht="13.5" customHeight="1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</row>
    <row r="52" spans="1:11" ht="13.5" customHeight="1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</row>
    <row r="53" spans="1:11" ht="6.75" hidden="1" customHeight="1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</row>
    <row r="54" spans="1:11">
      <c r="C54" s="4"/>
      <c r="D54" s="3"/>
      <c r="E54" s="4"/>
      <c r="F54" s="4"/>
      <c r="G54" s="4"/>
      <c r="H54" s="4"/>
    </row>
    <row r="55" spans="1:11" ht="20.25">
      <c r="C55" s="10"/>
      <c r="D55" s="3"/>
      <c r="E55" s="4"/>
      <c r="F55" s="4"/>
      <c r="G55" s="4"/>
      <c r="H55" s="4"/>
    </row>
    <row r="56" spans="1:11" ht="20.25">
      <c r="C56" s="10"/>
      <c r="D56" s="3"/>
      <c r="E56" s="4"/>
      <c r="F56" s="4"/>
      <c r="G56" s="4"/>
      <c r="H56" s="4"/>
    </row>
    <row r="57" spans="1:11" ht="20.25">
      <c r="C57" s="10"/>
      <c r="D57" s="3"/>
      <c r="E57" s="4"/>
      <c r="F57" s="4"/>
      <c r="G57" s="4"/>
      <c r="H57" s="4"/>
    </row>
    <row r="58" spans="1:11" ht="20.25">
      <c r="C58" s="10"/>
      <c r="D58" s="3"/>
      <c r="E58" s="4"/>
      <c r="F58" s="4"/>
      <c r="G58" s="4"/>
      <c r="H58" s="4"/>
    </row>
    <row r="59" spans="1:11" ht="20.25">
      <c r="C59" s="10"/>
      <c r="D59" s="3"/>
      <c r="E59" s="4"/>
      <c r="F59" s="4"/>
      <c r="G59" s="4"/>
      <c r="H59" s="4"/>
    </row>
    <row r="60" spans="1:11" ht="20.25">
      <c r="C60" s="10"/>
      <c r="D60" s="3"/>
      <c r="E60" s="4"/>
      <c r="F60" s="4"/>
      <c r="G60" s="4"/>
      <c r="H60" s="4"/>
    </row>
    <row r="61" spans="1:11" ht="20.25">
      <c r="C61" s="10"/>
      <c r="D61" s="3"/>
      <c r="E61" s="4"/>
      <c r="F61" s="4"/>
      <c r="G61" s="4"/>
      <c r="H61" s="4"/>
    </row>
    <row r="62" spans="1:11" ht="20.25">
      <c r="C62" s="10"/>
      <c r="D62" s="3"/>
      <c r="E62" s="4"/>
      <c r="F62" s="4"/>
      <c r="G62" s="4"/>
      <c r="H62" s="4"/>
    </row>
  </sheetData>
  <mergeCells count="4">
    <mergeCell ref="J13:K13"/>
    <mergeCell ref="A1:K1"/>
    <mergeCell ref="A48:K53"/>
    <mergeCell ref="A11:K1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50" orientation="portrait" r:id="rId1"/>
  <headerFooter>
    <oddHeader>&amp;C
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Template</vt:lpstr>
      <vt:lpstr>Sample</vt:lpstr>
      <vt:lpstr>Sample!Print_Area</vt:lpstr>
      <vt:lpstr>Template!Print_Area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2025-08-07T06:33:44Z</dcterms:modified>
</cp:coreProperties>
</file>